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Արագածոտն 04.01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3" l="1"/>
  <c r="F156" i="33"/>
  <c r="F155" i="33"/>
  <c r="F154" i="33"/>
  <c r="F153" i="33"/>
  <c r="F152" i="33"/>
  <c r="F151" i="33"/>
  <c r="F150" i="33"/>
  <c r="F149" i="33"/>
  <c r="F148" i="33"/>
  <c r="F145" i="33"/>
  <c r="F143" i="33"/>
  <c r="F74" i="33"/>
  <c r="F73" i="33"/>
  <c r="F72" i="33"/>
  <c r="F71" i="33"/>
  <c r="F70" i="33"/>
  <c r="F69" i="33"/>
  <c r="F68" i="33"/>
  <c r="F67" i="33"/>
  <c r="F65" i="33"/>
  <c r="F64" i="33"/>
  <c r="F60" i="33"/>
  <c r="F59" i="33"/>
  <c r="F58" i="33"/>
  <c r="F57" i="33"/>
  <c r="F56" i="33"/>
  <c r="F55" i="33"/>
  <c r="F54" i="33"/>
  <c r="F51" i="33"/>
  <c r="F50" i="33"/>
  <c r="F45" i="33"/>
  <c r="J133" i="33" l="1"/>
  <c r="J125" i="33"/>
  <c r="J62" i="33"/>
  <c r="J57" i="33"/>
  <c r="J53" i="33"/>
  <c r="J49" i="33"/>
  <c r="J43" i="33"/>
  <c r="J44" i="33"/>
  <c r="J42" i="33"/>
  <c r="J33" i="33"/>
  <c r="J34" i="33"/>
  <c r="J32" i="33"/>
  <c r="J116" i="33" l="1"/>
  <c r="J165" i="33"/>
  <c r="I165" i="33"/>
  <c r="H165" i="33"/>
  <c r="G165" i="33"/>
  <c r="F165" i="33"/>
  <c r="E165" i="33"/>
  <c r="D165" i="33"/>
  <c r="J163" i="33"/>
  <c r="I163" i="33"/>
  <c r="H163" i="33"/>
  <c r="G163" i="33"/>
  <c r="F163" i="33"/>
  <c r="E163" i="33"/>
  <c r="D163" i="33"/>
  <c r="J158" i="33"/>
  <c r="I158" i="33"/>
  <c r="H158" i="33"/>
  <c r="G158" i="33"/>
  <c r="F158" i="33"/>
  <c r="E158" i="33"/>
  <c r="D158" i="33"/>
  <c r="J147" i="33"/>
  <c r="I147" i="33"/>
  <c r="H147" i="33"/>
  <c r="G147" i="33"/>
  <c r="F147" i="33"/>
  <c r="E147" i="33"/>
  <c r="D147" i="33"/>
  <c r="J144" i="33"/>
  <c r="I144" i="33"/>
  <c r="H144" i="33"/>
  <c r="G144" i="33"/>
  <c r="F144" i="33"/>
  <c r="E144" i="33"/>
  <c r="D144" i="33"/>
  <c r="J142" i="33"/>
  <c r="I142" i="33"/>
  <c r="H142" i="33"/>
  <c r="G142" i="33"/>
  <c r="F142" i="33"/>
  <c r="E142" i="33"/>
  <c r="D142" i="33"/>
  <c r="J140" i="33"/>
  <c r="I140" i="33"/>
  <c r="H140" i="33"/>
  <c r="G140" i="33"/>
  <c r="F140" i="33"/>
  <c r="E140" i="33"/>
  <c r="D140" i="33"/>
  <c r="J137" i="33"/>
  <c r="I137" i="33"/>
  <c r="H137" i="33"/>
  <c r="G137" i="33"/>
  <c r="F137" i="33"/>
  <c r="E137" i="33"/>
  <c r="D137" i="33"/>
  <c r="J135" i="33"/>
  <c r="I135" i="33"/>
  <c r="H135" i="33"/>
  <c r="G135" i="33"/>
  <c r="F135" i="33"/>
  <c r="E135" i="33"/>
  <c r="D135" i="33"/>
  <c r="J130" i="33"/>
  <c r="I130" i="33"/>
  <c r="I126" i="33" s="1"/>
  <c r="H130" i="33"/>
  <c r="G130" i="33"/>
  <c r="F130" i="33"/>
  <c r="E130" i="33"/>
  <c r="E126" i="33" s="1"/>
  <c r="D130" i="33"/>
  <c r="J127" i="33"/>
  <c r="I127" i="33"/>
  <c r="H127" i="33"/>
  <c r="G127" i="33"/>
  <c r="F127" i="33"/>
  <c r="E127" i="33"/>
  <c r="D127" i="33"/>
  <c r="I116" i="33"/>
  <c r="H116" i="33"/>
  <c r="G116" i="33"/>
  <c r="F116" i="33"/>
  <c r="E116" i="33"/>
  <c r="D116" i="33"/>
  <c r="J113" i="33"/>
  <c r="I113" i="33"/>
  <c r="H113" i="33"/>
  <c r="G113" i="33"/>
  <c r="F113" i="33"/>
  <c r="E113" i="33"/>
  <c r="D113" i="33"/>
  <c r="J105" i="33"/>
  <c r="I105" i="33"/>
  <c r="H105" i="33"/>
  <c r="G105" i="33"/>
  <c r="F105" i="33"/>
  <c r="E105" i="33"/>
  <c r="D105" i="33"/>
  <c r="J96" i="33"/>
  <c r="I96" i="33"/>
  <c r="H96" i="33"/>
  <c r="G96" i="33"/>
  <c r="F96" i="33"/>
  <c r="E96" i="33"/>
  <c r="D96" i="33"/>
  <c r="J93" i="33"/>
  <c r="I93" i="33"/>
  <c r="H93" i="33"/>
  <c r="G93" i="33"/>
  <c r="F93" i="33"/>
  <c r="E93" i="33"/>
  <c r="D93" i="33"/>
  <c r="J90" i="33"/>
  <c r="I90" i="33"/>
  <c r="I89" i="33" s="1"/>
  <c r="H90" i="33"/>
  <c r="G90" i="33"/>
  <c r="F90" i="33"/>
  <c r="E90" i="33"/>
  <c r="D90" i="33"/>
  <c r="J84" i="33"/>
  <c r="I84" i="33"/>
  <c r="H84" i="33"/>
  <c r="G84" i="33"/>
  <c r="F84" i="33"/>
  <c r="E84" i="33"/>
  <c r="D84" i="33"/>
  <c r="J75" i="33"/>
  <c r="I75" i="33"/>
  <c r="H75" i="33"/>
  <c r="G75" i="33"/>
  <c r="F75" i="33"/>
  <c r="E75" i="33"/>
  <c r="D75" i="33"/>
  <c r="J66" i="33"/>
  <c r="I66" i="33"/>
  <c r="H66" i="33"/>
  <c r="G66" i="33"/>
  <c r="F66" i="33"/>
  <c r="E66" i="33"/>
  <c r="D66" i="33"/>
  <c r="I63" i="33"/>
  <c r="H63" i="33"/>
  <c r="G63" i="33"/>
  <c r="F63" i="33"/>
  <c r="E63" i="33"/>
  <c r="D63" i="33"/>
  <c r="J61" i="33"/>
  <c r="I61" i="33"/>
  <c r="H61" i="33"/>
  <c r="G61" i="33"/>
  <c r="F61" i="33"/>
  <c r="E61" i="33"/>
  <c r="D61" i="33"/>
  <c r="J58" i="33"/>
  <c r="I52" i="33"/>
  <c r="H52" i="33"/>
  <c r="G52" i="33"/>
  <c r="F52" i="33"/>
  <c r="E52" i="33"/>
  <c r="D52" i="33"/>
  <c r="I48" i="33"/>
  <c r="H48" i="33"/>
  <c r="G48" i="33"/>
  <c r="E48" i="33"/>
  <c r="D48" i="33"/>
  <c r="I40" i="33"/>
  <c r="H40" i="33"/>
  <c r="G40" i="33"/>
  <c r="F40" i="33"/>
  <c r="E40" i="33"/>
  <c r="D40" i="33"/>
  <c r="I31" i="33"/>
  <c r="I30" i="33" s="1"/>
  <c r="H31" i="33"/>
  <c r="H30" i="33" s="1"/>
  <c r="G31" i="33"/>
  <c r="G30" i="33" s="1"/>
  <c r="F31" i="33"/>
  <c r="F30" i="33" s="1"/>
  <c r="E31" i="33"/>
  <c r="E30" i="33" s="1"/>
  <c r="D31" i="33"/>
  <c r="D30" i="33" s="1"/>
  <c r="D146" i="33" l="1"/>
  <c r="G89" i="33"/>
  <c r="E89" i="33"/>
  <c r="E146" i="33"/>
  <c r="I146" i="33"/>
  <c r="H146" i="33"/>
  <c r="E39" i="33"/>
  <c r="J63" i="33"/>
  <c r="I112" i="33"/>
  <c r="E112" i="33"/>
  <c r="J52" i="33"/>
  <c r="D89" i="33"/>
  <c r="H89" i="33"/>
  <c r="D112" i="33"/>
  <c r="F146" i="33"/>
  <c r="J146" i="33"/>
  <c r="F112" i="33"/>
  <c r="G146" i="33"/>
  <c r="F89" i="33"/>
  <c r="J89" i="33"/>
  <c r="J112" i="33"/>
  <c r="D126" i="33"/>
  <c r="D39" i="33"/>
  <c r="G126" i="33"/>
  <c r="J48" i="33"/>
  <c r="G39" i="33"/>
  <c r="H126" i="33"/>
  <c r="F126" i="33"/>
  <c r="G112" i="33"/>
  <c r="H112" i="33"/>
  <c r="H39" i="33"/>
  <c r="I39" i="33"/>
  <c r="J40" i="33"/>
  <c r="J31" i="33"/>
  <c r="J30" i="33" s="1"/>
  <c r="J126" i="33"/>
  <c r="F48" i="33"/>
  <c r="F39" i="33" s="1"/>
  <c r="I29" i="33" l="1"/>
  <c r="I170" i="33" s="1"/>
  <c r="J39" i="33"/>
  <c r="J29" i="33" s="1"/>
  <c r="J170" i="33" s="1"/>
  <c r="E29" i="33"/>
  <c r="E170" i="33" s="1"/>
  <c r="D29" i="33"/>
  <c r="D170" i="33" s="1"/>
  <c r="G29" i="33"/>
  <c r="G170" i="33" s="1"/>
  <c r="F29" i="33"/>
  <c r="F170" i="33" s="1"/>
  <c r="H29" i="33"/>
  <c r="H170" i="33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<sst xmlns="http://schemas.openxmlformats.org/spreadsheetml/2006/main" count="353" uniqueCount="313">
  <si>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</si>
  <si>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</si>
  <si>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</si>
  <si>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</si>
  <si>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</si>
  <si>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</si>
  <si>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</si>
  <si>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</si>
  <si>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</si>
  <si>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</si>
  <si>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</si>
  <si>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</si>
  <si>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</si>
  <si>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</si>
  <si>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</si>
  <si>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</si>
  <si>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</si>
  <si>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</si>
  <si>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</si>
  <si>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</si>
  <si>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</si>
  <si>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</si>
  <si>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</si>
  <si>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</si>
  <si>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</si>
  <si>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</si>
  <si>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</si>
  <si>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</si>
  <si>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</si>
  <si>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</si>
  <si>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</si>
  <si>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</si>
  <si>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</si>
  <si>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</si>
  <si>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</si>
  <si>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</si>
  <si>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</si>
  <si>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</si>
  <si>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</si>
  <si>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</si>
  <si>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</si>
  <si>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</si>
  <si>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</si>
  <si>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</si>
  <si>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</si>
  <si>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</si>
  <si>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</si>
  <si>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</si>
  <si>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</si>
  <si>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</si>
  <si>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</si>
  <si>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</si>
  <si>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</si>
  <si>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</si>
  <si>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</si>
  <si>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</si>
  <si>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</si>
  <si>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</si>
  <si>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</si>
  <si>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</si>
  <si>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</si>
  <si>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</si>
  <si>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</si>
  <si>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</si>
  <si>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</si>
  <si>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</si>
  <si>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</si>
  <si>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</si>
  <si>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</si>
  <si>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</si>
  <si>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</si>
  <si>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</si>
  <si>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</si>
  <si>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</si>
  <si>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</si>
  <si>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</si>
  <si>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</si>
  <si>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</si>
  <si>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</si>
  <si>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</si>
  <si>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</si>
  <si>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</si>
  <si>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</si>
  <si>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</si>
  <si>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</si>
  <si>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</si>
  <si>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</si>
  <si>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</si>
  <si>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</si>
  <si>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</si>
  <si>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</si>
  <si>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</si>
  <si>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</si>
  <si>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</si>
  <si>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</si>
  <si>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</si>
  <si>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</si>
  <si>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</si>
  <si>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</si>
  <si>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</si>
  <si>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</si>
  <si>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</si>
  <si>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</si>
  <si>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</si>
  <si>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</si>
  <si>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</si>
  <si>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</si>
  <si>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</si>
  <si>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</si>
  <si>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</si>
  <si>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</si>
  <si>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</si>
  <si>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</si>
  <si>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</si>
  <si>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</si>
  <si>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</si>
  <si>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</si>
  <si>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</si>
  <si>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</si>
  <si>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</si>
  <si>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</si>
  <si>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</si>
  <si>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</si>
  <si>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</si>
  <si>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</si>
  <si>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</si>
  <si>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</si>
  <si>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</si>
  <si>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</si>
  <si>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</si>
  <si>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</si>
  <si>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</si>
  <si>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</si>
  <si>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</si>
  <si>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</si>
  <si>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</si>
  <si>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</si>
  <si>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</si>
  <si>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</si>
  <si>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</si>
  <si>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</si>
  <si>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</si>
  <si>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</si>
  <si>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</si>
  <si>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</si>
  <si>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</si>
  <si>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</si>
  <si>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</si>
  <si>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</si>
  <si>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</si>
  <si>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</si>
  <si>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</si>
  <si>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</si>
  <si>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</si>
  <si>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</si>
  <si>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</si>
  <si>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</si>
  <si>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</si>
  <si>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</si>
  <si>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</si>
  <si>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</si>
  <si>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</si>
  <si>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</si>
  <si>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</si>
  <si>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</si>
  <si>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</si>
  <si>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</si>
  <si>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</si>
  <si>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</si>
  <si>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</si>
  <si>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</si>
  <si>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</si>
  <si>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</si>
  <si>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</si>
  <si>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</si>
  <si>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</si>
  <si>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</si>
  <si>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</si>
  <si>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</si>
  <si>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</si>
  <si>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</si>
  <si>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</si>
  <si>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</si>
  <si>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</si>
  <si>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</si>
  <si>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</si>
  <si>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</si>
  <si>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</si>
  <si>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</si>
  <si>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</si>
  <si>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</si>
  <si>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</si>
  <si>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</si>
  <si>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</si>
  <si>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</si>
  <si>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</si>
  <si>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</si>
  <si>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</si>
  <si>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</si>
  <si>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</si>
  <si>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</si>
  <si>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</si>
  <si>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</si>
  <si>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</si>
  <si>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</si>
  <si>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</si>
  <si>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</si>
  <si>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</si>
  <si>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</si>
  <si>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</si>
  <si>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</si>
  <si>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</si>
  <si>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</si>
  <si>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</si>
  <si>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</si>
  <si>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</si>
  <si>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</si>
  <si>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</si>
  <si>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</si>
  <si>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</si>
  <si>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</si>
  <si>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</si>
  <si>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</si>
  <si>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</si>
  <si>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</si>
  <si>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</si>
  <si>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</si>
  <si>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</si>
  <si>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</si>
  <si>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</si>
  <si>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</si>
  <si>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</si>
  <si>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</si>
  <si>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</si>
  <si>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</si>
  <si>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</si>
  <si>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</si>
  <si>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</si>
  <si>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</si>
  <si>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</si>
  <si>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</si>
  <si>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</si>
  <si>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</si>
  <si>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</si>
  <si>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</si>
  <si>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</si>
  <si>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</si>
  <si>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</si>
  <si>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</si>
  <si>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</si>
  <si>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</si>
  <si>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</si>
  <si>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</si>
  <si>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</si>
  <si>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</si>
  <si>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</si>
  <si>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</si>
  <si>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</si>
  <si>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</si>
  <si>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</si>
  <si>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</si>
  <si>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</si>
  <si>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</si>
  <si>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</si>
  <si>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</si>
  <si>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</si>
  <si>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</si>
  <si>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</si>
  <si>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</si>
  <si>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</si>
  <si>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</si>
  <si>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</si>
  <si>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</si>
  <si>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</si>
  <si>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</si>
  <si>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</si>
  <si>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</si>
  <si>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</si>
  <si>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</si>
  <si>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</si>
  <si>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</si>
  <si>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</si>
  <si>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</si>
  <si>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</si>
  <si>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</si>
  <si>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</si>
  <si>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</si>
  <si>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</si>
  <si>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</si>
  <si>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</si>
  <si>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</si>
  <si>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</si>
  <si>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</si>
  <si>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</si>
  <si>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</si>
  <si>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</si>
  <si>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</si>
  <si>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</si>
  <si>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</t>
    </r>
    <r>
      <rPr>
        <b/>
        <sz val="10"/>
        <rFont val="GHEA Grapalat"/>
        <family val="3"/>
      </rPr>
      <t>Արագածոտնի մարզի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</si>
  <si>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ք.Աշտարակ, Էջմիածնի խճուղի 65</t>
    </r>
  </si>
  <si>
    <t>900441001634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</si>
  <si>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 իրավունքի ապահովում  </t>
    </r>
  </si>
  <si>
    <t>1080 11008</t>
  </si>
  <si>
    <r>
      <t xml:space="preserve">   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</t>
    </r>
    <r>
      <rPr>
        <b/>
        <sz val="12"/>
        <rFont val="GHEA Grapalat"/>
        <family val="3"/>
      </rPr>
      <t xml:space="preserve">                     Կ.Տ</t>
    </r>
  </si>
  <si>
    <t>Ս.Ղուկասյան</t>
  </si>
  <si>
    <t>Մ.Մալխասյան</t>
  </si>
  <si>
    <t>ԱՇԽԱՏԱԿԱԶՄԻ ՂԵԿԱՎԱՐԻ ՊԱՇՏՈՆԱԿԱՏԱՐ՝</t>
  </si>
  <si>
    <t>«        »  հունվարի  2024թ.</t>
  </si>
  <si>
    <t xml:space="preserve">01 հունվարի 2024թ. -- 31 դեկտեմբերի 2024թ. ժամանակահատվածի համար </t>
  </si>
  <si>
    <t xml:space="preserve">Բարձրագույն դատական խորհուրդ                                                                                                           </t>
  </si>
  <si>
    <t>«        »   հունվարի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</si>
  <si>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382 598,1 հազար (Երեք հարյուր ութսուներկու միլիոն հինգ հարյուր իննսունութ հազար հարյուր) դրամ գումարով:</t>
    </r>
  </si>
  <si>
    <t>«Հավելված 18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</si>
</sst>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7.75" customHeight="1" x14ac:dyDescent="0.25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309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303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307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298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299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3" t="s">
        <v>153</v>
      </c>
      <c r="B18" s="103"/>
      <c r="C18" s="80"/>
      <c r="D18" s="10"/>
      <c r="G18" s="106" t="s">
        <v>301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302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300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0" t="s">
        <v>161</v>
      </c>
      <c r="H24" s="110"/>
      <c r="I24" s="110"/>
      <c r="J24" s="11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1" t="s">
        <v>166</v>
      </c>
      <c r="E26" s="112"/>
      <c r="F26" s="113" t="s">
        <v>168</v>
      </c>
      <c r="G26" s="113" t="s">
        <v>169</v>
      </c>
      <c r="H26" s="114"/>
      <c r="I26" s="114"/>
      <c r="J26" s="11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382598.10000000003</v>
      </c>
      <c r="G29" s="88">
        <f t="shared" si="0"/>
        <v>74531</v>
      </c>
      <c r="H29" s="88">
        <f t="shared" si="0"/>
        <v>167243.4</v>
      </c>
      <c r="I29" s="88">
        <f t="shared" si="0"/>
        <v>261580.9</v>
      </c>
      <c r="J29" s="88">
        <f t="shared" si="0"/>
        <v>382598.10000000003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320222</v>
      </c>
      <c r="G30" s="88">
        <f t="shared" si="1"/>
        <v>55476.4</v>
      </c>
      <c r="H30" s="88">
        <f t="shared" si="1"/>
        <v>133952.4</v>
      </c>
      <c r="I30" s="88">
        <f t="shared" si="1"/>
        <v>215587.4</v>
      </c>
      <c r="J30" s="88">
        <f t="shared" si="1"/>
        <v>320222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320222</v>
      </c>
      <c r="G31" s="88">
        <f t="shared" si="2"/>
        <v>55476.4</v>
      </c>
      <c r="H31" s="88">
        <f t="shared" si="2"/>
        <v>133952.4</v>
      </c>
      <c r="I31" s="88">
        <f t="shared" si="2"/>
        <v>215587.4</v>
      </c>
      <c r="J31" s="88">
        <f t="shared" si="2"/>
        <v>320222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300707.90000000002</v>
      </c>
      <c r="G32" s="49">
        <v>50118</v>
      </c>
      <c r="H32" s="49">
        <v>125295</v>
      </c>
      <c r="I32" s="49">
        <v>200472</v>
      </c>
      <c r="J32" s="49">
        <f>+F32</f>
        <v>300707.90000000002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13196</v>
      </c>
      <c r="G33" s="49">
        <v>2199.3000000000002</v>
      </c>
      <c r="H33" s="49">
        <v>5498.3</v>
      </c>
      <c r="I33" s="49">
        <v>8797.2999999999993</v>
      </c>
      <c r="J33" s="49">
        <f t="shared" ref="J33:J34" si="3">+F33</f>
        <v>13196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6318.1</v>
      </c>
      <c r="G34" s="49">
        <v>3159.1</v>
      </c>
      <c r="H34" s="49">
        <v>3159.1</v>
      </c>
      <c r="I34" s="49">
        <v>6318.1</v>
      </c>
      <c r="J34" s="49">
        <f t="shared" si="3"/>
        <v>6318.1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58834.9</v>
      </c>
      <c r="G39" s="88">
        <f t="shared" si="4"/>
        <v>18305.3</v>
      </c>
      <c r="H39" s="88">
        <f t="shared" si="4"/>
        <v>31645.200000000001</v>
      </c>
      <c r="I39" s="88">
        <f t="shared" si="4"/>
        <v>43466.200000000004</v>
      </c>
      <c r="J39" s="88">
        <f t="shared" si="4"/>
        <v>58834.9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55945.4</v>
      </c>
      <c r="G40" s="88">
        <f t="shared" si="5"/>
        <v>17767.400000000001</v>
      </c>
      <c r="H40" s="88">
        <f t="shared" si="5"/>
        <v>30334.9</v>
      </c>
      <c r="I40" s="88">
        <f t="shared" si="5"/>
        <v>41483.5</v>
      </c>
      <c r="J40" s="88">
        <f t="shared" si="5"/>
        <v>55945.4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16943.900000000001</v>
      </c>
      <c r="G42" s="51">
        <v>9911.7000000000007</v>
      </c>
      <c r="H42" s="51">
        <v>12728.8</v>
      </c>
      <c r="I42" s="51">
        <v>14127</v>
      </c>
      <c r="J42" s="51">
        <f>+F42</f>
        <v>16943.900000000001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1108.9000000000001</v>
      </c>
      <c r="G43" s="51">
        <v>277.2</v>
      </c>
      <c r="H43" s="51">
        <v>554.4</v>
      </c>
      <c r="I43" s="51">
        <v>831.6</v>
      </c>
      <c r="J43" s="51">
        <f t="shared" ref="J43:J44" si="6">+F43</f>
        <v>1108.9000000000001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37892.6</v>
      </c>
      <c r="G44" s="49">
        <v>7578.5</v>
      </c>
      <c r="H44" s="49">
        <v>17051.7</v>
      </c>
      <c r="I44" s="49">
        <v>26524.9</v>
      </c>
      <c r="J44" s="51">
        <f t="shared" si="6"/>
        <v>37892.6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7">+D45+E45</f>
        <v>0</v>
      </c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8">E49+E50+E51</f>
        <v>0</v>
      </c>
      <c r="F48" s="88">
        <f>F49+F50+F51</f>
        <v>189</v>
      </c>
      <c r="G48" s="88">
        <f t="shared" si="8"/>
        <v>37.799999999999997</v>
      </c>
      <c r="H48" s="88">
        <f t="shared" si="8"/>
        <v>85.1</v>
      </c>
      <c r="I48" s="88">
        <f t="shared" si="8"/>
        <v>132.4</v>
      </c>
      <c r="J48" s="88">
        <f t="shared" si="8"/>
        <v>189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189</v>
      </c>
      <c r="G49" s="49">
        <v>37.799999999999997</v>
      </c>
      <c r="H49" s="49">
        <v>85.1</v>
      </c>
      <c r="I49" s="49">
        <v>132.4</v>
      </c>
      <c r="J49" s="49">
        <f>+F49</f>
        <v>189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9">+D50+E50</f>
        <v>0</v>
      </c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9"/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10">E53+E54+E55+E56+E57+E58+E59+E60</f>
        <v>0</v>
      </c>
      <c r="F52" s="88">
        <f>F53+F54+F55+F56+F57+F58+F59+F60</f>
        <v>2500.5</v>
      </c>
      <c r="G52" s="88">
        <f t="shared" si="10"/>
        <v>500.1</v>
      </c>
      <c r="H52" s="88">
        <f t="shared" si="10"/>
        <v>1125.2</v>
      </c>
      <c r="I52" s="88">
        <f t="shared" si="10"/>
        <v>1750.3</v>
      </c>
      <c r="J52" s="88">
        <f t="shared" si="10"/>
        <v>2500.5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2500.5</v>
      </c>
      <c r="G53" s="51">
        <v>500.1</v>
      </c>
      <c r="H53" s="51">
        <v>1125.2</v>
      </c>
      <c r="I53" s="51">
        <v>1750.3</v>
      </c>
      <c r="J53" s="49">
        <f>+F53</f>
        <v>2500.5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11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11"/>
        <v>0</v>
      </c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1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11"/>
        <v>0</v>
      </c>
      <c r="G57" s="51"/>
      <c r="H57" s="51"/>
      <c r="I57" s="51"/>
      <c r="J57" s="51">
        <f>+F57</f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11"/>
        <v>0</v>
      </c>
      <c r="G58" s="51"/>
      <c r="H58" s="51"/>
      <c r="I58" s="51"/>
      <c r="J58" s="51">
        <f t="shared" ref="J58" si="12">+F58</f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11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1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3">E62</f>
        <v>0</v>
      </c>
      <c r="F61" s="88">
        <f t="shared" si="13"/>
        <v>200</v>
      </c>
      <c r="G61" s="88">
        <f t="shared" si="13"/>
        <v>0</v>
      </c>
      <c r="H61" s="88">
        <f t="shared" si="13"/>
        <v>100</v>
      </c>
      <c r="I61" s="88">
        <f t="shared" si="13"/>
        <v>100</v>
      </c>
      <c r="J61" s="88">
        <f t="shared" si="13"/>
        <v>200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200</v>
      </c>
      <c r="G62" s="51">
        <v>0</v>
      </c>
      <c r="H62" s="51">
        <v>100</v>
      </c>
      <c r="I62" s="51">
        <v>100</v>
      </c>
      <c r="J62" s="51">
        <f>+F62</f>
        <v>200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4">E64+E65</f>
        <v>0</v>
      </c>
      <c r="F63" s="88">
        <f>F64+F65</f>
        <v>0</v>
      </c>
      <c r="G63" s="88">
        <f t="shared" si="14"/>
        <v>0</v>
      </c>
      <c r="H63" s="88">
        <f t="shared" si="14"/>
        <v>0</v>
      </c>
      <c r="I63" s="88">
        <f t="shared" si="14"/>
        <v>0</v>
      </c>
      <c r="J63" s="88">
        <f t="shared" si="14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5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5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6">E67+E68+E69+E70+E71+E72+E73+E74</f>
        <v>0</v>
      </c>
      <c r="F66" s="88">
        <f t="shared" si="16"/>
        <v>0</v>
      </c>
      <c r="G66" s="88">
        <f t="shared" si="16"/>
        <v>0</v>
      </c>
      <c r="H66" s="88">
        <f t="shared" si="16"/>
        <v>0</v>
      </c>
      <c r="I66" s="88">
        <f t="shared" si="16"/>
        <v>0</v>
      </c>
      <c r="J66" s="88">
        <f t="shared" si="16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7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7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7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7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7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7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7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7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5">E113+E116</f>
        <v>0</v>
      </c>
      <c r="F112" s="88">
        <f t="shared" si="25"/>
        <v>2520</v>
      </c>
      <c r="G112" s="88">
        <f t="shared" si="25"/>
        <v>504</v>
      </c>
      <c r="H112" s="88">
        <f t="shared" si="25"/>
        <v>1134</v>
      </c>
      <c r="I112" s="88">
        <f t="shared" si="25"/>
        <v>1764</v>
      </c>
      <c r="J112" s="88">
        <f t="shared" si="25"/>
        <v>2520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7">E117+E118+E119+E120+E121+E122+E123+E124+E125</f>
        <v>0</v>
      </c>
      <c r="F116" s="88">
        <f t="shared" si="27"/>
        <v>2520</v>
      </c>
      <c r="G116" s="88">
        <f t="shared" si="27"/>
        <v>504</v>
      </c>
      <c r="H116" s="88">
        <f t="shared" si="27"/>
        <v>1134</v>
      </c>
      <c r="I116" s="88">
        <f t="shared" si="27"/>
        <v>1764</v>
      </c>
      <c r="J116" s="88">
        <f t="shared" si="27"/>
        <v>2520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2520</v>
      </c>
      <c r="G125" s="51">
        <v>504</v>
      </c>
      <c r="H125" s="51">
        <v>1134</v>
      </c>
      <c r="I125" s="51">
        <v>1764</v>
      </c>
      <c r="J125" s="51">
        <f>+F125</f>
        <v>2520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8">E127+E130+E135+E137+E140+E142+E144</f>
        <v>0</v>
      </c>
      <c r="F126" s="88">
        <f t="shared" si="28"/>
        <v>1021.2</v>
      </c>
      <c r="G126" s="88">
        <f t="shared" si="28"/>
        <v>245.3</v>
      </c>
      <c r="H126" s="88">
        <f t="shared" si="28"/>
        <v>511.8</v>
      </c>
      <c r="I126" s="88">
        <f t="shared" si="28"/>
        <v>763.3</v>
      </c>
      <c r="J126" s="88">
        <f t="shared" si="28"/>
        <v>1021.2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30">E131+E132+E133+E134</f>
        <v>0</v>
      </c>
      <c r="F130" s="88">
        <f t="shared" si="30"/>
        <v>1021.2</v>
      </c>
      <c r="G130" s="88">
        <f t="shared" si="30"/>
        <v>245.3</v>
      </c>
      <c r="H130" s="88">
        <f t="shared" si="30"/>
        <v>511.8</v>
      </c>
      <c r="I130" s="88">
        <f t="shared" si="30"/>
        <v>763.3</v>
      </c>
      <c r="J130" s="88">
        <f t="shared" si="30"/>
        <v>1021.2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1021.2</v>
      </c>
      <c r="G133" s="51">
        <v>245.3</v>
      </c>
      <c r="H133" s="51">
        <v>511.8</v>
      </c>
      <c r="I133" s="51">
        <v>763.3</v>
      </c>
      <c r="J133" s="51">
        <f>+F133</f>
        <v>1021.2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5">E145</f>
        <v>0</v>
      </c>
      <c r="F144" s="88">
        <f t="shared" si="35"/>
        <v>0</v>
      </c>
      <c r="G144" s="88">
        <f t="shared" si="35"/>
        <v>0</v>
      </c>
      <c r="H144" s="88">
        <f t="shared" si="35"/>
        <v>0</v>
      </c>
      <c r="I144" s="88">
        <f t="shared" si="35"/>
        <v>0</v>
      </c>
      <c r="J144" s="88">
        <f t="shared" si="35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8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8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8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8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8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8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8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8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8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8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9">E159+E160+E161+E162</f>
        <v>0</v>
      </c>
      <c r="F158" s="43">
        <f t="shared" si="39"/>
        <v>0</v>
      </c>
      <c r="G158" s="43">
        <f t="shared" si="39"/>
        <v>0</v>
      </c>
      <c r="H158" s="43">
        <f t="shared" si="39"/>
        <v>0</v>
      </c>
      <c r="I158" s="43">
        <f t="shared" si="39"/>
        <v>0</v>
     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0">E164</f>
        <v>0</v>
      </c>
      <c r="F163" s="43">
        <f t="shared" si="40"/>
        <v>0</v>
      </c>
      <c r="G163" s="43">
        <f t="shared" si="40"/>
        <v>0</v>
      </c>
      <c r="H163" s="43">
        <f t="shared" si="40"/>
        <v>0</v>
      </c>
      <c r="I163" s="43">
        <f t="shared" si="40"/>
        <v>0</v>
      </c>
      <c r="J163" s="43">
        <f t="shared" si="40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1">E166+E167+E168+E169</f>
        <v>0</v>
      </c>
      <c r="F165" s="43">
        <f t="shared" si="41"/>
        <v>0</v>
      </c>
      <c r="G165" s="43">
        <f t="shared" si="41"/>
        <v>0</v>
      </c>
      <c r="H165" s="43">
        <f t="shared" si="41"/>
        <v>0</v>
      </c>
      <c r="I165" s="43">
        <f t="shared" si="41"/>
        <v>0</v>
      </c>
      <c r="J165" s="43">
        <f t="shared" si="41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2">D146+D29</f>
        <v>0</v>
      </c>
      <c r="E170" s="88">
        <f t="shared" si="42"/>
        <v>0</v>
      </c>
      <c r="F170" s="88">
        <f t="shared" si="42"/>
        <v>382598.10000000003</v>
      </c>
      <c r="G170" s="88">
        <f t="shared" si="42"/>
        <v>74531</v>
      </c>
      <c r="H170" s="88">
        <f t="shared" si="42"/>
        <v>167243.4</v>
      </c>
      <c r="I170" s="88">
        <f t="shared" si="42"/>
        <v>261580.9</v>
      </c>
      <c r="J170" s="88">
        <f t="shared" si="42"/>
        <v>382598.10000000003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306</v>
      </c>
      <c r="B174" s="118"/>
      <c r="C174" s="119"/>
      <c r="D174" s="119"/>
      <c r="E174" s="119"/>
      <c r="F174" s="120" t="s">
        <v>304</v>
      </c>
      <c r="G174" s="120"/>
      <c r="H174" s="120"/>
      <c r="I174" s="74"/>
      <c r="J174" s="74"/>
    </row>
    <row r="175" spans="1:11" ht="16.5" x14ac:dyDescent="0.25">
      <c r="A175" s="81" t="s">
        <v>147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297</v>
      </c>
      <c r="B177" s="118"/>
      <c r="C177" s="119"/>
      <c r="D177" s="119"/>
      <c r="E177" s="119"/>
      <c r="F177" s="120" t="s">
        <v>305</v>
      </c>
      <c r="G177" s="120"/>
      <c r="H177" s="120"/>
      <c r="I177" s="74"/>
      <c r="J177" s="74"/>
    </row>
    <row r="178" spans="1:10" ht="16.5" x14ac:dyDescent="0.25">
      <c r="A178" s="81" t="s">
        <v>148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Արագածոտն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2024-01-08T08:06:06Z</dcterms:modified>
</cp:coreProperties>
</file>